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4760"/>
  </bookViews>
  <sheets>
    <sheet name="工事費内訳書" sheetId="4" r:id="rId1"/>
  </sheets>
  <definedNames>
    <definedName name="_xlnm.Print_Area" localSheetId="0">工事費内訳書!$A$1:$G$95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92" i="4" l="1"/>
  <c r="G91" i="4" s="1"/>
  <c r="G90" i="4" s="1"/>
  <c r="G86" i="4"/>
  <c r="G84" i="4"/>
  <c r="G83" i="4" s="1"/>
  <c r="G82" i="4" s="1"/>
  <c r="G80" i="4" s="1"/>
  <c r="G79" i="4" s="1"/>
  <c r="G77" i="4"/>
  <c r="G75" i="4"/>
  <c r="G74" i="4"/>
  <c r="G73" i="4"/>
  <c r="G68" i="4"/>
  <c r="G67" i="4" s="1"/>
  <c r="G65" i="4"/>
  <c r="G63" i="4"/>
  <c r="G61" i="4"/>
  <c r="G57" i="4"/>
  <c r="G54" i="4"/>
  <c r="G51" i="4"/>
  <c r="G49" i="4"/>
  <c r="G47" i="4"/>
  <c r="G45" i="4"/>
  <c r="G41" i="4"/>
  <c r="G38" i="4"/>
  <c r="G35" i="4"/>
  <c r="G33" i="4"/>
  <c r="G31" i="4"/>
  <c r="G29" i="4"/>
  <c r="G25" i="4"/>
  <c r="G22" i="4"/>
  <c r="G19" i="4"/>
  <c r="G18" i="4" s="1"/>
  <c r="G14" i="4"/>
  <c r="G13" i="4" s="1"/>
  <c r="G12" i="4" l="1"/>
  <c r="G11" i="4" s="1"/>
  <c r="G10" i="4" s="1"/>
  <c r="G94" i="4" s="1"/>
  <c r="G95" i="4" s="1"/>
</calcChain>
</file>

<file path=xl/sharedStrings.xml><?xml version="1.0" encoding="utf-8"?>
<sst xmlns="http://schemas.openxmlformats.org/spreadsheetml/2006/main" count="185" uniqueCount="90">
  <si>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</si>
  <si>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</si>
  <si>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</si>
  <si>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</si>
  <si>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</si>
  <si>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</si>
  <si>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</si>
  <si>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</si>
  <si>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</si>
  <si>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</si>
  <si>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</si>
  <si>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</si>
  <si>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</si>
  <si>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Ｒ１阿耕　国附　那賀川南岸　用水路７工事</t>
  </si>
  <si>
    <t>工事原価
_x000D_</t>
  </si>
  <si>
    <t>式</t>
  </si>
  <si>
    <t>直接工事費
_x000D_</t>
  </si>
  <si>
    <t>直接工事費（仮設工を除く）
_x000D_</t>
  </si>
  <si>
    <t>土工
_x000D_</t>
  </si>
  <si>
    <t>水路内土砂撤去
_x000D_</t>
  </si>
  <si>
    <t>水路内土砂撤去
_x000D_開渠区間</t>
  </si>
  <si>
    <t>m3</t>
  </si>
  <si>
    <t>水路内土砂撤去
_x000D_暗渠区間</t>
  </si>
  <si>
    <t>残土処分
_x000D_【建設汚泥処分費用】</t>
  </si>
  <si>
    <t>補修工
_x000D_</t>
  </si>
  <si>
    <t>高圧洗浄工
_x000D_開渠区間</t>
  </si>
  <si>
    <t>高圧洗浄工
_x000D_30Mpa（水路側壁）</t>
  </si>
  <si>
    <t>㎡</t>
  </si>
  <si>
    <t>高圧洗浄工
_x000D_30Mpa（水路底面）</t>
  </si>
  <si>
    <t>表面処理工
_x000D_開渠区間</t>
  </si>
  <si>
    <t>表面被覆工（左官）
_x000D_無機系被覆材</t>
  </si>
  <si>
    <t>表面被覆工
_x000D_不陸整正　t=3mm</t>
  </si>
  <si>
    <t>底版工（勾配修正）
_x000D_開渠区間</t>
  </si>
  <si>
    <t>コンクリート
_x000D_18-8-40(高炉B) W/C65%</t>
  </si>
  <si>
    <t>目地板
_x000D_目地板（ゴム発泡体）t=10mm</t>
  </si>
  <si>
    <t>溶接金網設置工
_x000D_φ3.2mm 100×100</t>
  </si>
  <si>
    <t>ひび割れ補修工
_x000D_開渠区間</t>
  </si>
  <si>
    <t>充填
_x000D_充填工（ひび割れ幅1.0mm以上）</t>
  </si>
  <si>
    <t>ｍ</t>
  </si>
  <si>
    <t>目地補修工
_x000D_開渠区間</t>
  </si>
  <si>
    <t>成型ゴム挿入工
_x000D_50×50</t>
  </si>
  <si>
    <t>断面修復工
_x000D_開渠区間</t>
  </si>
  <si>
    <t>断面修復工
_x000D_</t>
  </si>
  <si>
    <t>高圧洗浄工
_x000D_暗渠区間（1000≦H＜1200mm）</t>
  </si>
  <si>
    <t>表面処理工
_x000D_暗渠区間（1000≦H＜1200mm）</t>
  </si>
  <si>
    <t>表面被覆工（左官）
_x000D_無期系被覆材</t>
  </si>
  <si>
    <t>底版工（勾配修正）
_x000D_暗渠区間（1000≦H＜1200mm）</t>
  </si>
  <si>
    <t>ｺﾝｸﾘｰﾄ
_x000D_18-8-20(25)（高炉B）W/C65%</t>
  </si>
  <si>
    <t>溶接金網設置工
_x000D_φ3.2mm 100××100</t>
  </si>
  <si>
    <t>ひび割れ補修工
_x000D_暗渠区間（1000≦H＜1200mm）</t>
  </si>
  <si>
    <t>ひび割れ補修工
_x000D_充填工（ひび割れ幅1.0mm以上）</t>
  </si>
  <si>
    <t>目地補修工
_x000D_暗渠区間（1000≦H＜1200mm）</t>
  </si>
  <si>
    <t>成形ゴム挿入工
_x000D_50×50</t>
  </si>
  <si>
    <t>断面修復工
_x000D_開渠区間（1000≦H＜1200mm）</t>
  </si>
  <si>
    <t>高圧洗浄工
_x000D_暗渠区間（1200≦H≦1400mm）</t>
  </si>
  <si>
    <t>表面処理工
_x000D_暗渠区間（1200≦H≦1400mm）</t>
  </si>
  <si>
    <t>底版工（勾配修正）
_x000D_暗渠区間（1200≦H≦1400mm）</t>
  </si>
  <si>
    <t>ひび割れ補修工
_x000D_暗渠区間（1200≦H≦1400mm）</t>
  </si>
  <si>
    <t>目地補修工
_x000D_暗渠区間（1200≦H≦1400mm）</t>
  </si>
  <si>
    <t>断面修復工
_x000D_開渠区間（1200≦H≦1400mm）</t>
  </si>
  <si>
    <t>張コンクリート工
_x000D_</t>
  </si>
  <si>
    <t>打ち換え工
_x000D_バレル２８</t>
  </si>
  <si>
    <t>コンクリート取壊し
_x000D_産廃処分（無筋Con）含む</t>
  </si>
  <si>
    <t>コンクリート
_x000D_18-8-20(25)(高炉B)　W/C　65%</t>
  </si>
  <si>
    <t>型枠
_x000D_</t>
  </si>
  <si>
    <t>差し筋
_x000D_D13　L=400mm</t>
  </si>
  <si>
    <t>ton</t>
  </si>
  <si>
    <t>直接工事費（仮設工）
_x000D_</t>
  </si>
  <si>
    <t>仮設工
_x000D_</t>
  </si>
  <si>
    <t>排水ポンプ
_x000D_</t>
  </si>
  <si>
    <t>排水ポンプ(仮設)
_x000D_小口径</t>
  </si>
  <si>
    <t>箇所</t>
  </si>
  <si>
    <t>安全管理員
_x000D_</t>
  </si>
  <si>
    <t>人</t>
  </si>
  <si>
    <t>間接工事費
_x000D_</t>
  </si>
  <si>
    <t>共通仮設費
_x000D_</t>
  </si>
  <si>
    <t>共通仮設費（率計上分）
_x000D_</t>
  </si>
  <si>
    <t>技術管理費
_x000D_</t>
  </si>
  <si>
    <t>共通仮設（積上げ）
_x000D_</t>
  </si>
  <si>
    <t>付着強度試験
_x000D_</t>
  </si>
  <si>
    <t>付着強度試験
_x000D_3個/1回</t>
  </si>
  <si>
    <t>回</t>
  </si>
  <si>
    <t>圧縮強度試験
_x000D_</t>
  </si>
  <si>
    <t>圧縮強度試験
_x000D_3本/1回</t>
  </si>
  <si>
    <t>現場管理費
_x000D_</t>
  </si>
  <si>
    <t>一般管理費等
_x000D_</t>
  </si>
  <si>
    <t>一括計上価格
_x000D_</t>
  </si>
  <si>
    <t>土壌分析試験費
_x000D_</t>
  </si>
  <si>
    <t>土壌分析試験費
_x000D_建設汚泥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</si>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</sst>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+G12+G73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+G13+G18+G67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28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44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31" t="s">
        <v>24</v>
      </c>
      <c r="C18" s="28"/>
      <c r="D18" s="29"/>
      <c r="E18" s="18" t="s">
        <v>15</v>
      </c>
      <c r="F18" s="19">
        <v>1</v>
      </c>
      <c r="G18" s="20">
        <f>+G19+G22+G25+G29+G31+G33+G35+G38+G41+G45+G47+G49+G51+G54+G57+G61+G63+G65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1" t="s">
        <v>25</v>
      </c>
      <c r="D19" s="29"/>
      <c r="E19" s="18" t="s">
        <v>15</v>
      </c>
      <c r="F19" s="19">
        <v>1</v>
      </c>
      <c r="G19" s="20">
        <f>+G20+G21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26</v>
      </c>
      <c r="E20" s="18" t="s">
        <v>27</v>
      </c>
      <c r="F20" s="19">
        <v>500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28</v>
      </c>
      <c r="E21" s="18" t="s">
        <v>27</v>
      </c>
      <c r="F21" s="19">
        <v>423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29</v>
      </c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30</v>
      </c>
      <c r="E23" s="18" t="s">
        <v>27</v>
      </c>
      <c r="F23" s="19">
        <v>500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27</v>
      </c>
      <c r="F24" s="19">
        <v>500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32</v>
      </c>
      <c r="D25" s="29"/>
      <c r="E25" s="18" t="s">
        <v>15</v>
      </c>
      <c r="F25" s="19">
        <v>1</v>
      </c>
      <c r="G25" s="20">
        <f>+G26+G27+G28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55.6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27</v>
      </c>
      <c r="F27" s="19">
        <v>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27</v>
      </c>
      <c r="F28" s="19">
        <v>346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31" t="s">
        <v>36</v>
      </c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37</v>
      </c>
      <c r="E30" s="18" t="s">
        <v>38</v>
      </c>
      <c r="F30" s="19">
        <v>44.6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31" t="s">
        <v>39</v>
      </c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40</v>
      </c>
      <c r="E32" s="18" t="s">
        <v>38</v>
      </c>
      <c r="F32" s="19">
        <v>24.2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31" t="s">
        <v>41</v>
      </c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42</v>
      </c>
      <c r="E34" s="18" t="s">
        <v>27</v>
      </c>
      <c r="F34" s="19">
        <v>0.2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31" t="s">
        <v>43</v>
      </c>
      <c r="D35" s="29"/>
      <c r="E35" s="18" t="s">
        <v>15</v>
      </c>
      <c r="F35" s="19">
        <v>1</v>
      </c>
      <c r="G35" s="20">
        <f>+G36+G37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26</v>
      </c>
      <c r="E36" s="18" t="s">
        <v>27</v>
      </c>
      <c r="F36" s="19">
        <v>548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28</v>
      </c>
      <c r="E37" s="18" t="s">
        <v>27</v>
      </c>
      <c r="F37" s="19">
        <v>576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44</v>
      </c>
      <c r="D38" s="29"/>
      <c r="E38" s="18" t="s">
        <v>15</v>
      </c>
      <c r="F38" s="19">
        <v>1</v>
      </c>
      <c r="G38" s="20">
        <f>+G39+G40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45</v>
      </c>
      <c r="E39" s="18" t="s">
        <v>27</v>
      </c>
      <c r="F39" s="19">
        <v>548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31</v>
      </c>
      <c r="E40" s="18" t="s">
        <v>27</v>
      </c>
      <c r="F40" s="19">
        <v>548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31" t="s">
        <v>46</v>
      </c>
      <c r="D41" s="29"/>
      <c r="E41" s="18" t="s">
        <v>15</v>
      </c>
      <c r="F41" s="19">
        <v>1</v>
      </c>
      <c r="G41" s="20">
        <f>+G42+G43+G44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47</v>
      </c>
      <c r="E42" s="18" t="s">
        <v>21</v>
      </c>
      <c r="F42" s="19">
        <v>53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34</v>
      </c>
      <c r="E43" s="18" t="s">
        <v>27</v>
      </c>
      <c r="F43" s="19">
        <v>6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48</v>
      </c>
      <c r="E44" s="18" t="s">
        <v>27</v>
      </c>
      <c r="F44" s="19">
        <v>497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31" t="s">
        <v>49</v>
      </c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50</v>
      </c>
      <c r="E46" s="18" t="s">
        <v>38</v>
      </c>
      <c r="F46" s="19">
        <v>44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31" t="s">
        <v>51</v>
      </c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52</v>
      </c>
      <c r="E48" s="18" t="s">
        <v>38</v>
      </c>
      <c r="F48" s="19">
        <v>44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53</v>
      </c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42</v>
      </c>
      <c r="E50" s="18" t="s">
        <v>27</v>
      </c>
      <c r="F50" s="19">
        <v>1.3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31" t="s">
        <v>54</v>
      </c>
      <c r="D51" s="29"/>
      <c r="E51" s="18" t="s">
        <v>15</v>
      </c>
      <c r="F51" s="19">
        <v>1</v>
      </c>
      <c r="G51" s="20">
        <f>+G52+G53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26</v>
      </c>
      <c r="E52" s="18" t="s">
        <v>27</v>
      </c>
      <c r="F52" s="19">
        <v>57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28</v>
      </c>
      <c r="E53" s="18" t="s">
        <v>27</v>
      </c>
      <c r="F53" s="19">
        <v>50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31" t="s">
        <v>55</v>
      </c>
      <c r="D54" s="29"/>
      <c r="E54" s="18" t="s">
        <v>15</v>
      </c>
      <c r="F54" s="19">
        <v>1</v>
      </c>
      <c r="G54" s="20">
        <f>+G55+G56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2" t="s">
        <v>45</v>
      </c>
      <c r="E55" s="18" t="s">
        <v>27</v>
      </c>
      <c r="F55" s="19">
        <v>57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31</v>
      </c>
      <c r="E56" s="18" t="s">
        <v>27</v>
      </c>
      <c r="F56" s="19">
        <v>57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31" t="s">
        <v>56</v>
      </c>
      <c r="D57" s="29"/>
      <c r="E57" s="18" t="s">
        <v>15</v>
      </c>
      <c r="F57" s="19">
        <v>1</v>
      </c>
      <c r="G57" s="20">
        <f>+G58+G59+G60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47</v>
      </c>
      <c r="E58" s="18" t="s">
        <v>21</v>
      </c>
      <c r="F58" s="19">
        <v>3.5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34</v>
      </c>
      <c r="E59" s="18" t="s">
        <v>27</v>
      </c>
      <c r="F59" s="19">
        <v>0.6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48</v>
      </c>
      <c r="E60" s="18" t="s">
        <v>27</v>
      </c>
      <c r="F60" s="19">
        <v>44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31" t="s">
        <v>57</v>
      </c>
      <c r="D61" s="29"/>
      <c r="E61" s="18" t="s">
        <v>15</v>
      </c>
      <c r="F61" s="19">
        <v>1</v>
      </c>
      <c r="G61" s="20">
        <f>+G62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50</v>
      </c>
      <c r="E62" s="18" t="s">
        <v>38</v>
      </c>
      <c r="F62" s="19">
        <v>4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31" t="s">
        <v>58</v>
      </c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2" t="s">
        <v>52</v>
      </c>
      <c r="E64" s="18" t="s">
        <v>38</v>
      </c>
      <c r="F64" s="19">
        <v>4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31" t="s">
        <v>59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42</v>
      </c>
      <c r="E66" s="18" t="s">
        <v>27</v>
      </c>
      <c r="F66" s="19">
        <v>0.5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31" t="s">
        <v>60</v>
      </c>
      <c r="C67" s="28"/>
      <c r="D67" s="29"/>
      <c r="E67" s="18" t="s">
        <v>15</v>
      </c>
      <c r="F67" s="19">
        <v>1</v>
      </c>
      <c r="G67" s="20">
        <f>+G68</f>
        <v>0</v>
      </c>
      <c r="H67" s="2"/>
      <c r="I67" s="21">
        <v>58</v>
      </c>
      <c r="J67" s="21">
        <v>2</v>
      </c>
    </row>
    <row r="68" spans="1:10" ht="42" customHeight="1">
      <c r="A68" s="16"/>
      <c r="B68" s="17"/>
      <c r="C68" s="31" t="s">
        <v>61</v>
      </c>
      <c r="D68" s="29"/>
      <c r="E68" s="18" t="s">
        <v>15</v>
      </c>
      <c r="F68" s="19">
        <v>1</v>
      </c>
      <c r="G68" s="20">
        <f>+G69+G70+G71+G72</f>
        <v>0</v>
      </c>
      <c r="H68" s="2"/>
      <c r="I68" s="21">
        <v>59</v>
      </c>
      <c r="J68" s="21">
        <v>3</v>
      </c>
    </row>
    <row r="69" spans="1:10" ht="42" customHeight="1">
      <c r="A69" s="16"/>
      <c r="B69" s="17"/>
      <c r="C69" s="17"/>
      <c r="D69" s="32" t="s">
        <v>62</v>
      </c>
      <c r="E69" s="18" t="s">
        <v>21</v>
      </c>
      <c r="F69" s="19">
        <v>0.1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63</v>
      </c>
      <c r="E70" s="18" t="s">
        <v>21</v>
      </c>
      <c r="F70" s="19">
        <v>0.1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64</v>
      </c>
      <c r="E71" s="18" t="s">
        <v>27</v>
      </c>
      <c r="F71" s="19">
        <v>1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65</v>
      </c>
      <c r="E72" s="18" t="s">
        <v>66</v>
      </c>
      <c r="F72" s="19">
        <v>0.01</v>
      </c>
      <c r="G72" s="33"/>
      <c r="H72" s="2"/>
      <c r="I72" s="21">
        <v>63</v>
      </c>
      <c r="J72" s="21">
        <v>4</v>
      </c>
    </row>
    <row r="73" spans="1:10" ht="42" customHeight="1">
      <c r="A73" s="30" t="s">
        <v>67</v>
      </c>
      <c r="B73" s="28"/>
      <c r="C73" s="28"/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1</v>
      </c>
    </row>
    <row r="74" spans="1:10" ht="42" customHeight="1">
      <c r="A74" s="16"/>
      <c r="B74" s="31" t="s">
        <v>68</v>
      </c>
      <c r="C74" s="28"/>
      <c r="D74" s="29"/>
      <c r="E74" s="18" t="s">
        <v>15</v>
      </c>
      <c r="F74" s="19">
        <v>1</v>
      </c>
      <c r="G74" s="20">
        <f>+G75+G77</f>
        <v>0</v>
      </c>
      <c r="H74" s="2"/>
      <c r="I74" s="21">
        <v>65</v>
      </c>
      <c r="J74" s="21">
        <v>2</v>
      </c>
    </row>
    <row r="75" spans="1:10" ht="42" customHeight="1">
      <c r="A75" s="16"/>
      <c r="B75" s="17"/>
      <c r="C75" s="31" t="s">
        <v>69</v>
      </c>
      <c r="D75" s="29"/>
      <c r="E75" s="18" t="s">
        <v>15</v>
      </c>
      <c r="F75" s="19">
        <v>1</v>
      </c>
      <c r="G75" s="20">
        <f>+G76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70</v>
      </c>
      <c r="E76" s="18" t="s">
        <v>71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31" t="s">
        <v>72</v>
      </c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3</v>
      </c>
    </row>
    <row r="78" spans="1:10" ht="42" customHeight="1">
      <c r="A78" s="16"/>
      <c r="B78" s="17"/>
      <c r="C78" s="17"/>
      <c r="D78" s="32" t="s">
        <v>72</v>
      </c>
      <c r="E78" s="18" t="s">
        <v>73</v>
      </c>
      <c r="F78" s="19">
        <v>4</v>
      </c>
      <c r="G78" s="33"/>
      <c r="H78" s="2"/>
      <c r="I78" s="21">
        <v>69</v>
      </c>
      <c r="J78" s="21">
        <v>4</v>
      </c>
    </row>
    <row r="79" spans="1:10" ht="42" customHeight="1">
      <c r="A79" s="30" t="s">
        <v>74</v>
      </c>
      <c r="B79" s="28"/>
      <c r="C79" s="28"/>
      <c r="D79" s="29"/>
      <c r="E79" s="18" t="s">
        <v>15</v>
      </c>
      <c r="F79" s="19">
        <v>1</v>
      </c>
      <c r="G79" s="20">
        <f>+G80+G88</f>
        <v>0</v>
      </c>
      <c r="H79" s="2"/>
      <c r="I79" s="21">
        <v>70</v>
      </c>
      <c r="J79" s="21"/>
    </row>
    <row r="80" spans="1:10" ht="42" customHeight="1">
      <c r="A80" s="30" t="s">
        <v>75</v>
      </c>
      <c r="B80" s="28"/>
      <c r="C80" s="28"/>
      <c r="D80" s="29"/>
      <c r="E80" s="18" t="s">
        <v>15</v>
      </c>
      <c r="F80" s="19">
        <v>1</v>
      </c>
      <c r="G80" s="20">
        <f>+G81+G82</f>
        <v>0</v>
      </c>
      <c r="H80" s="2"/>
      <c r="I80" s="21">
        <v>71</v>
      </c>
      <c r="J80" s="21">
        <v>200</v>
      </c>
    </row>
    <row r="81" spans="1:10" ht="42" customHeight="1">
      <c r="A81" s="30" t="s">
        <v>76</v>
      </c>
      <c r="B81" s="28"/>
      <c r="C81" s="28"/>
      <c r="D81" s="29"/>
      <c r="E81" s="18" t="s">
        <v>15</v>
      </c>
      <c r="F81" s="19">
        <v>1</v>
      </c>
      <c r="G81" s="33"/>
      <c r="H81" s="2"/>
      <c r="I81" s="21">
        <v>72</v>
      </c>
      <c r="J81" s="21"/>
    </row>
    <row r="82" spans="1:10" ht="42" customHeight="1">
      <c r="A82" s="30" t="s">
        <v>77</v>
      </c>
      <c r="B82" s="28"/>
      <c r="C82" s="28"/>
      <c r="D82" s="29"/>
      <c r="E82" s="18" t="s">
        <v>15</v>
      </c>
      <c r="F82" s="19">
        <v>1</v>
      </c>
      <c r="G82" s="20">
        <f>+G83</f>
        <v>0</v>
      </c>
      <c r="H82" s="2"/>
      <c r="I82" s="21">
        <v>73</v>
      </c>
      <c r="J82" s="21">
        <v>1</v>
      </c>
    </row>
    <row r="83" spans="1:10" ht="42" customHeight="1">
      <c r="A83" s="16"/>
      <c r="B83" s="31" t="s">
        <v>78</v>
      </c>
      <c r="C83" s="28"/>
      <c r="D83" s="29"/>
      <c r="E83" s="18" t="s">
        <v>15</v>
      </c>
      <c r="F83" s="19">
        <v>1</v>
      </c>
      <c r="G83" s="20">
        <f>+G84+G86</f>
        <v>0</v>
      </c>
      <c r="H83" s="2"/>
      <c r="I83" s="21">
        <v>74</v>
      </c>
      <c r="J83" s="21">
        <v>2</v>
      </c>
    </row>
    <row r="84" spans="1:10" ht="42" customHeight="1">
      <c r="A84" s="16"/>
      <c r="B84" s="17"/>
      <c r="C84" s="31" t="s">
        <v>79</v>
      </c>
      <c r="D84" s="29"/>
      <c r="E84" s="18" t="s">
        <v>15</v>
      </c>
      <c r="F84" s="19">
        <v>1</v>
      </c>
      <c r="G84" s="20">
        <f>+G85</f>
        <v>0</v>
      </c>
      <c r="H84" s="2"/>
      <c r="I84" s="21">
        <v>75</v>
      </c>
      <c r="J84" s="21">
        <v>3</v>
      </c>
    </row>
    <row r="85" spans="1:10" ht="42" customHeight="1">
      <c r="A85" s="16"/>
      <c r="B85" s="17"/>
      <c r="C85" s="17"/>
      <c r="D85" s="32" t="s">
        <v>80</v>
      </c>
      <c r="E85" s="18" t="s">
        <v>81</v>
      </c>
      <c r="F85" s="19">
        <v>26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31" t="s">
        <v>82</v>
      </c>
      <c r="D86" s="29"/>
      <c r="E86" s="18" t="s">
        <v>15</v>
      </c>
      <c r="F86" s="19">
        <v>1</v>
      </c>
      <c r="G86" s="20">
        <f>+G87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83</v>
      </c>
      <c r="E87" s="18" t="s">
        <v>81</v>
      </c>
      <c r="F87" s="19">
        <v>13</v>
      </c>
      <c r="G87" s="33"/>
      <c r="H87" s="2"/>
      <c r="I87" s="21">
        <v>78</v>
      </c>
      <c r="J87" s="21">
        <v>4</v>
      </c>
    </row>
    <row r="88" spans="1:10" ht="42" customHeight="1">
      <c r="A88" s="30" t="s">
        <v>84</v>
      </c>
      <c r="B88" s="28"/>
      <c r="C88" s="28"/>
      <c r="D88" s="29"/>
      <c r="E88" s="18" t="s">
        <v>15</v>
      </c>
      <c r="F88" s="19">
        <v>1</v>
      </c>
      <c r="G88" s="33"/>
      <c r="H88" s="2"/>
      <c r="I88" s="21">
        <v>79</v>
      </c>
      <c r="J88" s="21">
        <v>210</v>
      </c>
    </row>
    <row r="89" spans="1:10" ht="42" customHeight="1">
      <c r="A89" s="30" t="s">
        <v>85</v>
      </c>
      <c r="B89" s="28"/>
      <c r="C89" s="28"/>
      <c r="D89" s="29"/>
      <c r="E89" s="18" t="s">
        <v>15</v>
      </c>
      <c r="F89" s="19">
        <v>1</v>
      </c>
      <c r="G89" s="33"/>
      <c r="H89" s="2"/>
      <c r="I89" s="21">
        <v>80</v>
      </c>
      <c r="J89" s="21">
        <v>220</v>
      </c>
    </row>
    <row r="90" spans="1:10" ht="42" customHeight="1">
      <c r="A90" s="30" t="s">
        <v>86</v>
      </c>
      <c r="B90" s="28"/>
      <c r="C90" s="28"/>
      <c r="D90" s="29"/>
      <c r="E90" s="18" t="s">
        <v>15</v>
      </c>
      <c r="F90" s="19">
        <v>1</v>
      </c>
      <c r="G90" s="20">
        <f>+G91</f>
        <v>0</v>
      </c>
      <c r="H90" s="2"/>
      <c r="I90" s="21">
        <v>81</v>
      </c>
      <c r="J90" s="21">
        <v>1</v>
      </c>
    </row>
    <row r="91" spans="1:10" ht="42" customHeight="1">
      <c r="A91" s="16"/>
      <c r="B91" s="31" t="s">
        <v>87</v>
      </c>
      <c r="C91" s="28"/>
      <c r="D91" s="29"/>
      <c r="E91" s="18" t="s">
        <v>15</v>
      </c>
      <c r="F91" s="19">
        <v>1</v>
      </c>
      <c r="G91" s="20">
        <f>+G92</f>
        <v>0</v>
      </c>
      <c r="H91" s="2"/>
      <c r="I91" s="21">
        <v>82</v>
      </c>
      <c r="J91" s="21">
        <v>2</v>
      </c>
    </row>
    <row r="92" spans="1:10" ht="42" customHeight="1">
      <c r="A92" s="16"/>
      <c r="B92" s="17"/>
      <c r="C92" s="31" t="s">
        <v>87</v>
      </c>
      <c r="D92" s="29"/>
      <c r="E92" s="18" t="s">
        <v>15</v>
      </c>
      <c r="F92" s="19">
        <v>1</v>
      </c>
      <c r="G92" s="20">
        <f>+G93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2" t="s">
        <v>88</v>
      </c>
      <c r="E93" s="18" t="s">
        <v>15</v>
      </c>
      <c r="F93" s="19">
        <v>1</v>
      </c>
      <c r="G93" s="33"/>
      <c r="H93" s="2"/>
      <c r="I93" s="21">
        <v>84</v>
      </c>
      <c r="J93" s="21">
        <v>4</v>
      </c>
    </row>
    <row r="94" spans="1:10" ht="42" customHeight="1">
      <c r="A94" s="34" t="s">
        <v>89</v>
      </c>
      <c r="B94" s="35"/>
      <c r="C94" s="35"/>
      <c r="D94" s="36"/>
      <c r="E94" s="37" t="s">
        <v>15</v>
      </c>
      <c r="F94" s="38">
        <v>1</v>
      </c>
      <c r="G94" s="39">
        <f>+G10+G89+G90</f>
        <v>0</v>
      </c>
      <c r="H94" s="40"/>
      <c r="I94" s="41">
        <v>85</v>
      </c>
      <c r="J94" s="41">
        <v>30</v>
      </c>
    </row>
    <row r="95" spans="1:10" ht="42" customHeight="1">
      <c r="A95" s="22" t="s">
        <v>11</v>
      </c>
      <c r="B95" s="23"/>
      <c r="C95" s="23"/>
      <c r="D95" s="24"/>
      <c r="E95" s="25" t="s">
        <v>12</v>
      </c>
      <c r="F95" s="26" t="s">
        <v>12</v>
      </c>
      <c r="G95" s="27">
        <f>G94</f>
        <v>0</v>
      </c>
      <c r="I95" s="21">
        <v>86</v>
      </c>
      <c r="J95" s="21">
        <v>90</v>
      </c>
    </row>
    <row r="96" spans="1:10" ht="42" customHeight="1"/>
    <row r="97" ht="42" customHeight="1"/>
  </sheetData>
  <sheetProtection password="FD80" sheet="1" objects="1" scenarios="1"/>
  <mergeCells count="50">
    <mergeCell ref="A94:D94"/>
    <mergeCell ref="C86:D86"/>
    <mergeCell ref="A88:D88"/>
    <mergeCell ref="A89:D89"/>
    <mergeCell ref="A90:D90"/>
    <mergeCell ref="B91:D91"/>
    <mergeCell ref="C92:D92"/>
    <mergeCell ref="A79:D79"/>
    <mergeCell ref="A80:D80"/>
    <mergeCell ref="A81:D81"/>
    <mergeCell ref="A82:D82"/>
    <mergeCell ref="B83:D83"/>
    <mergeCell ref="C84:D84"/>
    <mergeCell ref="B67:D67"/>
    <mergeCell ref="C68:D68"/>
    <mergeCell ref="A73:D73"/>
    <mergeCell ref="B74:D74"/>
    <mergeCell ref="C75:D75"/>
    <mergeCell ref="C77:D77"/>
    <mergeCell ref="C51:D51"/>
    <mergeCell ref="C54:D54"/>
    <mergeCell ref="C57:D57"/>
    <mergeCell ref="C61:D61"/>
    <mergeCell ref="C63:D63"/>
    <mergeCell ref="C65:D65"/>
    <mergeCell ref="C35:D35"/>
    <mergeCell ref="C38:D38"/>
    <mergeCell ref="C41:D41"/>
    <mergeCell ref="C45:D45"/>
    <mergeCell ref="C47:D47"/>
    <mergeCell ref="C49:D49"/>
    <mergeCell ref="C19:D19"/>
    <mergeCell ref="C22:D22"/>
    <mergeCell ref="C25:D25"/>
    <mergeCell ref="C29:D29"/>
    <mergeCell ref="C31:D31"/>
    <mergeCell ref="C33:D33"/>
    <mergeCell ref="A95:D95"/>
    <mergeCell ref="A10:D10"/>
    <mergeCell ref="A11:D11"/>
    <mergeCell ref="A12:D12"/>
    <mergeCell ref="B13:D13"/>
    <mergeCell ref="C14:D14"/>
    <mergeCell ref="B18:D1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2019-07-19T08:22:48Z</dcterms:created>
  <dcterms:modified xsi:type="dcterms:W3CDTF">2019-07-19T08:22:57Z</dcterms:modified>
</cp:coreProperties>
</file>